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xr:revisionPtr revIDLastSave="0" documentId="13_ncr:1_{5B0CB220-E744-4A54-BA8D-1B46C4E6C1F4}" xr6:coauthVersionLast="45" xr6:coauthVersionMax="45" xr10:uidLastSave="{00000000-0000-0000-0000-000000000000}"/>
  <bookViews>
    <workbookView xWindow="28680" yWindow="-120" windowWidth="29040" windowHeight="16440" xr2:uid="{1B3DFC7A-6D9F-4351-8F95-2FA3C9A8CD45}"/>
  </bookViews>
  <sheets>
    <sheet name="iFIX-Belegplanung" sheetId="2" r:id="rId1"/>
  </sheets>
  <definedNames>
    <definedName name="_xlnm.Print_Area" localSheetId="0">'iFIX-Belegplanung'!$A$5:$AM$20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AK21" i="2" l="1"/>
  <c r="E8" i="2"/>
  <c r="C9" i="2" l="1"/>
  <c r="C8" i="2"/>
  <c r="AK7" i="2" l="1"/>
  <c r="AK8" i="2"/>
  <c r="C10" i="2" l="1"/>
</calcChain>
</file>

<file path=xl/sharedStrings.xml><?xml version="1.0" encoding="utf-8"?>
<sst xmlns="http://schemas.openxmlformats.org/spreadsheetml/2006/main" count="196" uniqueCount="25">
  <si>
    <t>Ergebnis:</t>
  </si>
  <si>
    <t>s</t>
  </si>
  <si>
    <t>&lt;</t>
  </si>
  <si>
    <t>&gt;</t>
  </si>
  <si>
    <t>n</t>
  </si>
  <si>
    <t>I</t>
  </si>
  <si>
    <t>M</t>
  </si>
  <si>
    <t>PV-Modul</t>
  </si>
  <si>
    <t>Platzbedarf iFIX-Verbund</t>
  </si>
  <si>
    <t>Ende</t>
  </si>
  <si>
    <t>Länge PV-Modul</t>
  </si>
  <si>
    <t>Breite PV-Modul</t>
  </si>
  <si>
    <t>Leistung PV-Modul</t>
  </si>
  <si>
    <t>Module je Reihe</t>
  </si>
  <si>
    <t>Anzahl Reihen</t>
  </si>
  <si>
    <t>iFIX-Elemente</t>
  </si>
  <si>
    <t>PV-Module</t>
  </si>
  <si>
    <t>Anlagen-Leistung</t>
  </si>
  <si>
    <t>Gewählte Daten:</t>
  </si>
  <si>
    <t>Verschattungswinkel</t>
  </si>
  <si>
    <t>18°</t>
  </si>
  <si>
    <t>Min-Abstand zum Dachrand: 0,5m</t>
  </si>
  <si>
    <t>(Attika nicht berücksichtigt)</t>
  </si>
  <si>
    <t>iFIX-Reihenmaß</t>
  </si>
  <si>
    <t>(durch Klick
ausblenden)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</si>
</sst>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&quot; mm &quot;"/>
    <numFmt numFmtId="165" formatCode="#0&quot; Wp &quot;"/>
    <numFmt numFmtId="166" formatCode="#0&quot; Stk&quot;"/>
    <numFmt numFmtId="167" formatCode="#,##0.00&quot; kWp&quot;"/>
    <numFmt numFmtId="168" formatCode="#,##0.00&quot; m&quot;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4"/>
      <color theme="5" tint="-0.249977111117893"/>
      <name val="Calibri"/>
      <family val="2"/>
      <scheme val="minor"/>
    </font>
    <font>
      <sz val="4"/>
      <color theme="5" tint="0.79998168889431442"/>
      <name val="Calibri"/>
      <family val="2"/>
      <scheme val="minor"/>
    </font>
    <font>
      <sz val="11"/>
      <color rgb="FFD9E1F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 style="dotted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8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5" xfId="0" applyFont="1" applyFill="1" applyBorder="1" applyAlignment="1">
      <alignment horizontal="center" vertical="center" textRotation="90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textRotation="90"/>
    </xf>
    <xf numFmtId="0" fontId="3" fillId="2" borderId="5" xfId="0" applyFont="1" applyFill="1" applyBorder="1" applyAlignment="1">
      <alignment horizontal="center" textRotation="90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0" fillId="3" borderId="6" xfId="0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6" fillId="3" borderId="9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3" borderId="12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horizontal="right" vertical="center"/>
    </xf>
    <xf numFmtId="0" fontId="10" fillId="5" borderId="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 indent="2"/>
    </xf>
    <xf numFmtId="0" fontId="11" fillId="2" borderId="0" xfId="0" applyFont="1" applyFill="1" applyAlignment="1">
      <alignment horizontal="right" vertical="center" indent="2"/>
    </xf>
    <xf numFmtId="165" fontId="11" fillId="2" borderId="15" xfId="0" applyNumberFormat="1" applyFont="1" applyFill="1" applyBorder="1" applyAlignment="1" applyProtection="1">
      <alignment horizontal="right" vertical="center"/>
    </xf>
    <xf numFmtId="0" fontId="14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4" fillId="2" borderId="0" xfId="0" applyFont="1" applyFill="1" applyAlignment="1" applyProtection="1"/>
    <xf numFmtId="0" fontId="16" fillId="2" borderId="0" xfId="0" applyFont="1" applyFill="1" applyBorder="1" applyAlignment="1">
      <alignment horizontal="left" vertical="center" wrapText="1"/>
    </xf>
    <xf numFmtId="166" fontId="16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 vertical="center" wrapText="1"/>
    </xf>
    <xf numFmtId="166" fontId="17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right" indent="2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/>
    </xf>
    <xf numFmtId="168" fontId="15" fillId="2" borderId="0" xfId="0" applyNumberFormat="1" applyFont="1" applyFill="1" applyBorder="1" applyAlignment="1">
      <alignment horizontal="right" vertical="top" indent="1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textRotation="90"/>
    </xf>
    <xf numFmtId="0" fontId="14" fillId="2" borderId="0" xfId="0" applyFont="1" applyFill="1" applyAlignment="1">
      <alignment horizontal="left"/>
    </xf>
    <xf numFmtId="0" fontId="11" fillId="2" borderId="4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1025" name="Schaltfläch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Modulfeld anpassen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9</xdr:col>
      <xdr:colOff>40368</xdr:colOff>
      <xdr:row>0</xdr:row>
      <xdr:rowOff>151382</xdr:rowOff>
    </xdr:from>
    <xdr:to>
      <xdr:col>9</xdr:col>
      <xdr:colOff>492112</xdr:colOff>
      <xdr:row>3</xdr:row>
      <xdr:rowOff>131445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613" y="151382"/>
          <a:ext cx="436504" cy="532513"/>
        </a:xfrm>
        <a:prstGeom prst="rect">
          <a:avLst/>
        </a:prstGeom>
      </xdr:spPr>
    </xdr:pic>
    <xdr:clientData/>
  </xdr:twoCellAnchor>
  <xdr:twoCellAnchor editAs="oneCell">
    <xdr:from>
      <xdr:col>1</xdr:col>
      <xdr:colOff>3623</xdr:colOff>
      <xdr:row>1</xdr:row>
      <xdr:rowOff>3578</xdr:rowOff>
    </xdr:from>
    <xdr:to>
      <xdr:col>7</xdr:col>
      <xdr:colOff>475829</xdr:colOff>
      <xdr:row>3</xdr:row>
      <xdr:rowOff>40386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" t="10600" r="-124" b="-1384"/>
        <a:stretch/>
      </xdr:blipFill>
      <xdr:spPr>
        <a:xfrm>
          <a:off x="165064" y="184392"/>
          <a:ext cx="2811901" cy="408121"/>
        </a:xfrm>
        <a:prstGeom prst="rect">
          <a:avLst/>
        </a:prstGeom>
      </xdr:spPr>
    </xdr:pic>
    <xdr:clientData/>
  </xdr:twoCellAnchor>
  <xdr:twoCellAnchor>
    <xdr:from>
      <xdr:col>1</xdr:col>
      <xdr:colOff>1904</xdr:colOff>
      <xdr:row>7</xdr:row>
      <xdr:rowOff>310515</xdr:rowOff>
    </xdr:from>
    <xdr:to>
      <xdr:col>3</xdr:col>
      <xdr:colOff>20924</xdr:colOff>
      <xdr:row>7</xdr:row>
      <xdr:rowOff>310515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63829" y="1615440"/>
          <a:ext cx="177162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</xdr:colOff>
      <xdr:row>9</xdr:row>
      <xdr:rowOff>38100</xdr:rowOff>
    </xdr:from>
    <xdr:to>
      <xdr:col>3</xdr:col>
      <xdr:colOff>20924</xdr:colOff>
      <xdr:row>9</xdr:row>
      <xdr:rowOff>38100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63829" y="1885950"/>
          <a:ext cx="170494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3809</xdr:colOff>
      <xdr:row>7</xdr:row>
      <xdr:rowOff>59055</xdr:rowOff>
    </xdr:from>
    <xdr:to>
      <xdr:col>37</xdr:col>
      <xdr:colOff>15209</xdr:colOff>
      <xdr:row>7</xdr:row>
      <xdr:rowOff>59055</xdr:rowOff>
    </xdr:to>
    <xdr:cxnSp macro="">
      <xdr:nvCxnSpPr>
        <xdr:cNvPr id="31" name="Gerader Verbinde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5110459" y="1363980"/>
          <a:ext cx="176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41DB-E87D-40AD-AD4A-77AC5B849B5A}">
  <sheetPr codeName="Tabelle4"/>
  <dimension ref="A2:AL21"/>
  <sheetViews>
    <sheetView tabSelected="1" zoomScaleNormal="100" workbookViewId="0">
      <selection activeCell="D3" sqref="D3"/>
    </sheetView>
  </sheetViews>
  <sheetFormatPr baseColWidth="10" defaultColWidth="11" defaultRowHeight="14.4" x14ac:dyDescent="0.3"/>
  <cols>
    <col min="1" max="1" width="2.33203125" style="1" customWidth="1"/>
    <col min="2" max="2" width="14.77734375" style="22" customWidth="1"/>
    <col min="3" max="3" width="10.77734375" style="22" customWidth="1"/>
    <col min="4" max="4" width="2.33203125" style="1" customWidth="1"/>
    <col min="5" max="5" width="3.77734375" style="1" customWidth="1"/>
    <col min="6" max="6" width="1.44140625" style="1" customWidth="1"/>
    <col min="7" max="7" width="1" style="1" customWidth="1"/>
    <col min="8" max="8" width="8.33203125" style="22" customWidth="1"/>
    <col min="9" max="9" width="0.21875" style="22" customWidth="1"/>
    <col min="10" max="10" width="8.33203125" style="22" customWidth="1"/>
    <col min="11" max="11" width="0.21875" style="22" customWidth="1"/>
    <col min="12" max="12" width="8.33203125" style="22" customWidth="1"/>
    <col min="13" max="13" width="0.21875" style="22" customWidth="1"/>
    <col min="14" max="14" width="8.33203125" style="22" customWidth="1"/>
    <col min="15" max="15" width="0.21875" style="22" customWidth="1"/>
    <col min="16" max="16" width="8.33203125" style="22" customWidth="1"/>
    <col min="17" max="17" width="0.21875" style="22" customWidth="1"/>
    <col min="18" max="18" width="8.33203125" style="22" customWidth="1"/>
    <col min="19" max="19" width="0.21875" style="22" customWidth="1"/>
    <col min="20" max="20" width="8.33203125" style="22" customWidth="1"/>
    <col min="21" max="21" width="0.21875" style="22" customWidth="1"/>
    <col min="22" max="22" width="8.33203125" style="22" customWidth="1"/>
    <col min="23" max="23" width="0.21875" style="22" customWidth="1"/>
    <col min="24" max="24" width="8.33203125" style="22" customWidth="1"/>
    <col min="25" max="25" width="0.21875" style="22" customWidth="1"/>
    <col min="26" max="26" width="8.33203125" style="22" customWidth="1"/>
    <col min="27" max="27" width="0.21875" style="22" customWidth="1"/>
    <col min="28" max="28" width="8.33203125" style="22" customWidth="1"/>
    <col min="29" max="29" width="0.21875" style="22" customWidth="1"/>
    <col min="30" max="30" width="8.33203125" style="22" customWidth="1"/>
    <col min="31" max="31" width="1" style="22" customWidth="1"/>
    <col min="32" max="32" width="4.77734375" style="22" customWidth="1"/>
    <col min="33" max="33" width="8.77734375" style="22" customWidth="1"/>
    <col min="34" max="34" width="0.21875" style="22" customWidth="1"/>
    <col min="35" max="35" width="8.77734375" style="22" customWidth="1"/>
    <col min="36" max="36" width="0.21875" style="22" customWidth="1"/>
    <col min="37" max="37" width="8.77734375" style="22" customWidth="1"/>
    <col min="38" max="38" width="1" style="1" customWidth="1"/>
    <col min="39" max="39" width="11" style="1" customWidth="1"/>
    <col min="40" max="16384" width="11" style="1"/>
  </cols>
  <sheetData>
    <row r="2" spans="2:38" ht="10.050000000000001" customHeight="1" x14ac:dyDescent="0.3">
      <c r="B2" s="33"/>
      <c r="AC2" s="57"/>
      <c r="AE2" s="57"/>
      <c r="AG2" s="69" t="s">
        <v>18</v>
      </c>
      <c r="AH2" s="69"/>
      <c r="AI2" s="69"/>
    </row>
    <row r="3" spans="2:38" ht="19.95" customHeight="1" x14ac:dyDescent="0.3">
      <c r="D3" s="63"/>
      <c r="AE3" s="33"/>
      <c r="AF3" s="33"/>
      <c r="AG3" s="75" t="s">
        <v>10</v>
      </c>
      <c r="AH3" s="75"/>
      <c r="AI3" s="75"/>
      <c r="AJ3" s="36"/>
      <c r="AK3" s="37"/>
    </row>
    <row r="4" spans="2:38" ht="19.95" customHeight="1" x14ac:dyDescent="0.3">
      <c r="AE4" s="33"/>
      <c r="AF4" s="33"/>
      <c r="AG4" s="74" t="s">
        <v>11</v>
      </c>
      <c r="AH4" s="74"/>
      <c r="AI4" s="74"/>
      <c r="AJ4" s="36"/>
      <c r="AK4" s="37"/>
    </row>
    <row r="5" spans="2:38" ht="19.95" customHeight="1" x14ac:dyDescent="0.3">
      <c r="B5" s="55"/>
      <c r="C5" s="54"/>
      <c r="E5" s="56"/>
      <c r="F5" s="3" t="s">
        <v>1</v>
      </c>
      <c r="G5" s="4" t="s">
        <v>2</v>
      </c>
      <c r="H5" s="81" t="str">
        <f>IF(AK3&lt;&gt;"","---  Feldlänge: "&amp;ROUND(COUNTA(H6:AD6)*((IF(AK3&gt;1675,(1680+5),(AK3+10)))/1000)+0.4,2)&amp;" m  ---","---  Feldlänge: Länge PV-Modul fehlt!  ---")</f>
        <v>---  Feldlänge: Länge PV-Modul fehlt!  ---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47" t="s">
        <v>3</v>
      </c>
      <c r="AF5" s="48" t="s">
        <v>1</v>
      </c>
      <c r="AG5" s="73" t="s">
        <v>12</v>
      </c>
      <c r="AH5" s="73"/>
      <c r="AI5" s="73"/>
      <c r="AJ5" s="38"/>
      <c r="AK5" s="53"/>
    </row>
    <row r="6" spans="2:38" ht="10.050000000000001" customHeight="1" thickBot="1" x14ac:dyDescent="0.35">
      <c r="B6" s="71" t="s">
        <v>0</v>
      </c>
      <c r="C6" s="54"/>
      <c r="E6" s="5" t="s">
        <v>1</v>
      </c>
      <c r="F6" s="2"/>
      <c r="G6" s="6"/>
      <c r="H6" s="7" t="s">
        <v>4</v>
      </c>
      <c r="I6" s="6"/>
      <c r="J6" s="7" t="s">
        <v>4</v>
      </c>
      <c r="K6" s="6"/>
      <c r="L6" s="7" t="s">
        <v>4</v>
      </c>
      <c r="M6" s="6"/>
      <c r="N6" s="7" t="s">
        <v>4</v>
      </c>
      <c r="O6" s="6"/>
      <c r="P6" s="7" t="s">
        <v>4</v>
      </c>
      <c r="Q6" s="6"/>
      <c r="R6" s="7" t="s">
        <v>4</v>
      </c>
      <c r="S6" s="6"/>
      <c r="T6" s="7" t="s">
        <v>4</v>
      </c>
      <c r="U6" s="6"/>
      <c r="V6" s="7" t="s">
        <v>4</v>
      </c>
      <c r="W6" s="6"/>
      <c r="X6" s="7" t="s">
        <v>4</v>
      </c>
      <c r="Y6" s="6"/>
      <c r="Z6" s="7" t="s">
        <v>4</v>
      </c>
      <c r="AA6" s="6"/>
      <c r="AB6" s="7" t="s">
        <v>4</v>
      </c>
      <c r="AC6" s="6"/>
      <c r="AD6" s="7" t="s">
        <v>4</v>
      </c>
      <c r="AE6" s="43"/>
      <c r="AF6" s="43"/>
      <c r="AG6" s="50"/>
      <c r="AH6" s="49"/>
      <c r="AI6" s="49"/>
      <c r="AJ6" s="35"/>
      <c r="AL6" s="34"/>
    </row>
    <row r="7" spans="2:38" ht="11.25" customHeight="1" thickBot="1" x14ac:dyDescent="0.35">
      <c r="B7" s="71"/>
      <c r="C7" s="58"/>
      <c r="E7" s="8" t="s">
        <v>3</v>
      </c>
      <c r="F7" s="9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45"/>
      <c r="AF7" s="43"/>
      <c r="AG7" s="76" t="s">
        <v>13</v>
      </c>
      <c r="AH7" s="76"/>
      <c r="AI7" s="76"/>
      <c r="AJ7" s="35"/>
      <c r="AK7" s="51">
        <f>COUNTA(H6:AD6)</f>
        <v>12</v>
      </c>
      <c r="AL7" s="34"/>
    </row>
    <row r="8" spans="2:38" ht="28.05" customHeight="1" thickBot="1" x14ac:dyDescent="0.35">
      <c r="B8" s="61" t="s">
        <v>16</v>
      </c>
      <c r="C8" s="62">
        <f>COUNTIF(H8:AD18,"M")</f>
        <v>72</v>
      </c>
      <c r="E8" s="70" t="str">
        <f>"---  Feldbreite: "&amp;IF(AK20="16°",COUNTA(F8:F18)*1.59+0.1,COUNTA(F8:F18)*1.52+0.1)&amp;" m  ---"</f>
        <v>---  Feldbreite: 9,22 m  ---</v>
      </c>
      <c r="F8" s="12" t="s">
        <v>4</v>
      </c>
      <c r="G8" s="27" t="s">
        <v>5</v>
      </c>
      <c r="H8" s="13" t="s">
        <v>6</v>
      </c>
      <c r="I8" s="28" t="s">
        <v>5</v>
      </c>
      <c r="J8" s="13" t="s">
        <v>6</v>
      </c>
      <c r="K8" s="28" t="s">
        <v>5</v>
      </c>
      <c r="L8" s="13" t="s">
        <v>6</v>
      </c>
      <c r="M8" s="28" t="s">
        <v>5</v>
      </c>
      <c r="N8" s="13" t="s">
        <v>6</v>
      </c>
      <c r="O8" s="28" t="s">
        <v>5</v>
      </c>
      <c r="P8" s="13" t="s">
        <v>6</v>
      </c>
      <c r="Q8" s="28" t="s">
        <v>5</v>
      </c>
      <c r="R8" s="13" t="s">
        <v>6</v>
      </c>
      <c r="S8" s="28" t="s">
        <v>5</v>
      </c>
      <c r="T8" s="13" t="s">
        <v>6</v>
      </c>
      <c r="U8" s="28" t="s">
        <v>5</v>
      </c>
      <c r="V8" s="13" t="s">
        <v>6</v>
      </c>
      <c r="W8" s="28" t="s">
        <v>5</v>
      </c>
      <c r="X8" s="13" t="s">
        <v>6</v>
      </c>
      <c r="Y8" s="28" t="s">
        <v>5</v>
      </c>
      <c r="Z8" s="13" t="s">
        <v>6</v>
      </c>
      <c r="AA8" s="28" t="s">
        <v>5</v>
      </c>
      <c r="AB8" s="13" t="s">
        <v>6</v>
      </c>
      <c r="AC8" s="28" t="s">
        <v>5</v>
      </c>
      <c r="AD8" s="13" t="s">
        <v>6</v>
      </c>
      <c r="AE8" s="64" t="s">
        <v>5</v>
      </c>
      <c r="AF8" s="35"/>
      <c r="AG8" s="72" t="s">
        <v>14</v>
      </c>
      <c r="AH8" s="72"/>
      <c r="AI8" s="72"/>
      <c r="AJ8" s="15"/>
      <c r="AK8" s="52">
        <f>COUNTA(F8:F18)</f>
        <v>6</v>
      </c>
    </row>
    <row r="9" spans="2:38" ht="15.3" customHeight="1" thickBot="1" x14ac:dyDescent="0.35">
      <c r="B9" s="59" t="s">
        <v>15</v>
      </c>
      <c r="C9" s="60">
        <f>COUNTIF(G8:AE18,"I")</f>
        <v>78</v>
      </c>
      <c r="E9" s="70"/>
      <c r="F9" s="16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44"/>
      <c r="AF9" s="33"/>
      <c r="AG9" s="10"/>
      <c r="AH9" s="10"/>
      <c r="AI9" s="10"/>
      <c r="AJ9" s="10"/>
      <c r="AK9" s="40" t="s">
        <v>8</v>
      </c>
      <c r="AL9" s="11"/>
    </row>
    <row r="10" spans="2:38" ht="28.05" customHeight="1" thickBot="1" x14ac:dyDescent="0.35">
      <c r="B10" s="17" t="s">
        <v>17</v>
      </c>
      <c r="C10" s="39">
        <f>C8*AK5/1000</f>
        <v>0</v>
      </c>
      <c r="E10" s="70"/>
      <c r="F10" s="12" t="s">
        <v>4</v>
      </c>
      <c r="G10" s="27" t="s">
        <v>5</v>
      </c>
      <c r="H10" s="13" t="s">
        <v>6</v>
      </c>
      <c r="I10" s="28" t="s">
        <v>5</v>
      </c>
      <c r="J10" s="13" t="s">
        <v>6</v>
      </c>
      <c r="K10" s="28" t="s">
        <v>5</v>
      </c>
      <c r="L10" s="13" t="s">
        <v>6</v>
      </c>
      <c r="M10" s="28" t="s">
        <v>5</v>
      </c>
      <c r="N10" s="13" t="s">
        <v>6</v>
      </c>
      <c r="O10" s="28" t="s">
        <v>5</v>
      </c>
      <c r="P10" s="13" t="s">
        <v>6</v>
      </c>
      <c r="Q10" s="28" t="s">
        <v>5</v>
      </c>
      <c r="R10" s="13" t="s">
        <v>6</v>
      </c>
      <c r="S10" s="28" t="s">
        <v>5</v>
      </c>
      <c r="T10" s="13" t="s">
        <v>6</v>
      </c>
      <c r="U10" s="28" t="s">
        <v>5</v>
      </c>
      <c r="V10" s="13" t="s">
        <v>6</v>
      </c>
      <c r="W10" s="28" t="s">
        <v>5</v>
      </c>
      <c r="X10" s="13" t="s">
        <v>6</v>
      </c>
      <c r="Y10" s="28" t="s">
        <v>5</v>
      </c>
      <c r="Z10" s="13" t="s">
        <v>6</v>
      </c>
      <c r="AA10" s="28" t="s">
        <v>5</v>
      </c>
      <c r="AB10" s="13" t="s">
        <v>6</v>
      </c>
      <c r="AC10" s="28" t="s">
        <v>5</v>
      </c>
      <c r="AD10" s="13" t="s">
        <v>6</v>
      </c>
      <c r="AE10" s="64" t="s">
        <v>5</v>
      </c>
      <c r="AF10" s="33"/>
      <c r="AG10" s="82" t="s">
        <v>24</v>
      </c>
      <c r="AH10" s="42"/>
      <c r="AI10" s="41" t="s">
        <v>7</v>
      </c>
      <c r="AJ10" s="42"/>
      <c r="AK10" s="41" t="s">
        <v>7</v>
      </c>
      <c r="AL10" s="14"/>
    </row>
    <row r="11" spans="2:38" ht="15.3" customHeight="1" thickBot="1" x14ac:dyDescent="0.35">
      <c r="B11" s="18"/>
      <c r="C11" s="18"/>
      <c r="D11" s="18"/>
      <c r="E11" s="70"/>
      <c r="F11" s="16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44"/>
      <c r="AF11" s="18"/>
      <c r="AG11" s="18"/>
      <c r="AH11" s="18"/>
      <c r="AI11" s="18"/>
      <c r="AJ11" s="18"/>
      <c r="AK11" s="18"/>
      <c r="AL11" s="18"/>
    </row>
    <row r="12" spans="2:38" ht="28.05" customHeight="1" thickBot="1" x14ac:dyDescent="0.35">
      <c r="B12" s="18"/>
      <c r="C12" s="18"/>
      <c r="D12" s="18"/>
      <c r="E12" s="70"/>
      <c r="F12" s="12" t="s">
        <v>4</v>
      </c>
      <c r="G12" s="27" t="s">
        <v>5</v>
      </c>
      <c r="H12" s="13" t="s">
        <v>6</v>
      </c>
      <c r="I12" s="28" t="s">
        <v>5</v>
      </c>
      <c r="J12" s="13" t="s">
        <v>6</v>
      </c>
      <c r="K12" s="28" t="s">
        <v>5</v>
      </c>
      <c r="L12" s="13" t="s">
        <v>6</v>
      </c>
      <c r="M12" s="28" t="s">
        <v>5</v>
      </c>
      <c r="N12" s="13" t="s">
        <v>6</v>
      </c>
      <c r="O12" s="28" t="s">
        <v>5</v>
      </c>
      <c r="P12" s="13" t="s">
        <v>6</v>
      </c>
      <c r="Q12" s="28" t="s">
        <v>5</v>
      </c>
      <c r="R12" s="13" t="s">
        <v>6</v>
      </c>
      <c r="S12" s="28" t="s">
        <v>5</v>
      </c>
      <c r="T12" s="13" t="s">
        <v>6</v>
      </c>
      <c r="U12" s="28" t="s">
        <v>5</v>
      </c>
      <c r="V12" s="13" t="s">
        <v>6</v>
      </c>
      <c r="W12" s="28" t="s">
        <v>5</v>
      </c>
      <c r="X12" s="13" t="s">
        <v>6</v>
      </c>
      <c r="Y12" s="28" t="s">
        <v>5</v>
      </c>
      <c r="Z12" s="13" t="s">
        <v>6</v>
      </c>
      <c r="AA12" s="28" t="s">
        <v>5</v>
      </c>
      <c r="AB12" s="13" t="s">
        <v>6</v>
      </c>
      <c r="AC12" s="28" t="s">
        <v>5</v>
      </c>
      <c r="AD12" s="13" t="s">
        <v>6</v>
      </c>
      <c r="AE12" s="64" t="s">
        <v>5</v>
      </c>
      <c r="AF12" s="18"/>
      <c r="AG12" s="18"/>
      <c r="AH12" s="18"/>
      <c r="AI12" s="18"/>
      <c r="AJ12" s="18"/>
      <c r="AK12" s="18"/>
      <c r="AL12" s="18"/>
    </row>
    <row r="13" spans="2:38" ht="15.3" customHeight="1" thickBot="1" x14ac:dyDescent="0.35">
      <c r="B13" s="18"/>
      <c r="C13" s="18"/>
      <c r="D13" s="18"/>
      <c r="E13" s="70"/>
      <c r="F13" s="16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44"/>
      <c r="AF13" s="18"/>
      <c r="AG13" s="18"/>
      <c r="AH13" s="18"/>
      <c r="AI13" s="18"/>
      <c r="AJ13" s="18"/>
      <c r="AK13" s="18"/>
      <c r="AL13" s="18"/>
    </row>
    <row r="14" spans="2:38" ht="28.05" customHeight="1" thickBot="1" x14ac:dyDescent="0.35">
      <c r="B14" s="18"/>
      <c r="C14" s="18"/>
      <c r="D14" s="18"/>
      <c r="E14" s="70"/>
      <c r="F14" s="12" t="s">
        <v>4</v>
      </c>
      <c r="G14" s="27" t="s">
        <v>5</v>
      </c>
      <c r="H14" s="13" t="s">
        <v>6</v>
      </c>
      <c r="I14" s="28" t="s">
        <v>5</v>
      </c>
      <c r="J14" s="13" t="s">
        <v>6</v>
      </c>
      <c r="K14" s="28" t="s">
        <v>5</v>
      </c>
      <c r="L14" s="13" t="s">
        <v>6</v>
      </c>
      <c r="M14" s="28" t="s">
        <v>5</v>
      </c>
      <c r="N14" s="13" t="s">
        <v>6</v>
      </c>
      <c r="O14" s="28" t="s">
        <v>5</v>
      </c>
      <c r="P14" s="13" t="s">
        <v>6</v>
      </c>
      <c r="Q14" s="28" t="s">
        <v>5</v>
      </c>
      <c r="R14" s="13" t="s">
        <v>6</v>
      </c>
      <c r="S14" s="28" t="s">
        <v>5</v>
      </c>
      <c r="T14" s="13" t="s">
        <v>6</v>
      </c>
      <c r="U14" s="28" t="s">
        <v>5</v>
      </c>
      <c r="V14" s="13" t="s">
        <v>6</v>
      </c>
      <c r="W14" s="28" t="s">
        <v>5</v>
      </c>
      <c r="X14" s="13" t="s">
        <v>6</v>
      </c>
      <c r="Y14" s="28" t="s">
        <v>5</v>
      </c>
      <c r="Z14" s="13" t="s">
        <v>6</v>
      </c>
      <c r="AA14" s="28" t="s">
        <v>5</v>
      </c>
      <c r="AB14" s="13" t="s">
        <v>6</v>
      </c>
      <c r="AC14" s="28" t="s">
        <v>5</v>
      </c>
      <c r="AD14" s="13" t="s">
        <v>6</v>
      </c>
      <c r="AE14" s="64" t="s">
        <v>5</v>
      </c>
      <c r="AF14" s="18"/>
      <c r="AG14" s="18"/>
      <c r="AH14" s="18"/>
      <c r="AI14" s="18"/>
      <c r="AJ14" s="18"/>
      <c r="AK14" s="18"/>
      <c r="AL14" s="18"/>
    </row>
    <row r="15" spans="2:38" ht="15.3" customHeight="1" thickBot="1" x14ac:dyDescent="0.35">
      <c r="B15" s="18"/>
      <c r="C15" s="18"/>
      <c r="D15" s="18"/>
      <c r="E15" s="70"/>
      <c r="F15" s="16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44"/>
      <c r="AF15" s="18"/>
      <c r="AG15" s="18"/>
      <c r="AH15" s="18"/>
      <c r="AI15" s="18"/>
      <c r="AJ15" s="18"/>
      <c r="AK15" s="18"/>
      <c r="AL15" s="18"/>
    </row>
    <row r="16" spans="2:38" ht="28.05" customHeight="1" thickBot="1" x14ac:dyDescent="0.35">
      <c r="B16" s="18"/>
      <c r="C16" s="18"/>
      <c r="D16" s="18"/>
      <c r="E16" s="70"/>
      <c r="F16" s="12" t="s">
        <v>4</v>
      </c>
      <c r="G16" s="27" t="s">
        <v>5</v>
      </c>
      <c r="H16" s="13" t="s">
        <v>6</v>
      </c>
      <c r="I16" s="28" t="s">
        <v>5</v>
      </c>
      <c r="J16" s="13" t="s">
        <v>6</v>
      </c>
      <c r="K16" s="28" t="s">
        <v>5</v>
      </c>
      <c r="L16" s="13" t="s">
        <v>6</v>
      </c>
      <c r="M16" s="28" t="s">
        <v>5</v>
      </c>
      <c r="N16" s="13" t="s">
        <v>6</v>
      </c>
      <c r="O16" s="28" t="s">
        <v>5</v>
      </c>
      <c r="P16" s="13" t="s">
        <v>6</v>
      </c>
      <c r="Q16" s="28" t="s">
        <v>5</v>
      </c>
      <c r="R16" s="13" t="s">
        <v>6</v>
      </c>
      <c r="S16" s="28" t="s">
        <v>5</v>
      </c>
      <c r="T16" s="13" t="s">
        <v>6</v>
      </c>
      <c r="U16" s="28" t="s">
        <v>5</v>
      </c>
      <c r="V16" s="13" t="s">
        <v>6</v>
      </c>
      <c r="W16" s="28" t="s">
        <v>5</v>
      </c>
      <c r="X16" s="13" t="s">
        <v>6</v>
      </c>
      <c r="Y16" s="28" t="s">
        <v>5</v>
      </c>
      <c r="Z16" s="13" t="s">
        <v>6</v>
      </c>
      <c r="AA16" s="28" t="s">
        <v>5</v>
      </c>
      <c r="AB16" s="13" t="s">
        <v>6</v>
      </c>
      <c r="AC16" s="28" t="s">
        <v>5</v>
      </c>
      <c r="AD16" s="13" t="s">
        <v>6</v>
      </c>
      <c r="AE16" s="64" t="s">
        <v>5</v>
      </c>
      <c r="AF16" s="18"/>
      <c r="AG16" s="18"/>
      <c r="AH16" s="18"/>
      <c r="AI16" s="18"/>
      <c r="AJ16" s="18"/>
      <c r="AK16" s="18"/>
      <c r="AL16" s="18"/>
    </row>
    <row r="17" spans="1:38" ht="15.3" customHeight="1" thickBot="1" x14ac:dyDescent="0.35">
      <c r="B17" s="18"/>
      <c r="C17" s="18"/>
      <c r="D17" s="18"/>
      <c r="E17" s="70"/>
      <c r="F17" s="16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44"/>
      <c r="AF17" s="18"/>
      <c r="AG17" s="18"/>
      <c r="AH17" s="18"/>
      <c r="AI17" s="18"/>
      <c r="AJ17" s="18"/>
      <c r="AK17" s="18"/>
      <c r="AL17" s="18"/>
    </row>
    <row r="18" spans="1:38" ht="28.05" customHeight="1" thickBot="1" x14ac:dyDescent="0.35">
      <c r="B18" s="18"/>
      <c r="C18" s="18"/>
      <c r="D18" s="18"/>
      <c r="E18" s="70"/>
      <c r="F18" s="12" t="s">
        <v>4</v>
      </c>
      <c r="G18" s="27" t="s">
        <v>5</v>
      </c>
      <c r="H18" s="13" t="s">
        <v>6</v>
      </c>
      <c r="I18" s="28" t="s">
        <v>5</v>
      </c>
      <c r="J18" s="13" t="s">
        <v>6</v>
      </c>
      <c r="K18" s="28" t="s">
        <v>5</v>
      </c>
      <c r="L18" s="13" t="s">
        <v>6</v>
      </c>
      <c r="M18" s="28" t="s">
        <v>5</v>
      </c>
      <c r="N18" s="13" t="s">
        <v>6</v>
      </c>
      <c r="O18" s="28" t="s">
        <v>5</v>
      </c>
      <c r="P18" s="13" t="s">
        <v>6</v>
      </c>
      <c r="Q18" s="28" t="s">
        <v>5</v>
      </c>
      <c r="R18" s="13" t="s">
        <v>6</v>
      </c>
      <c r="S18" s="28" t="s">
        <v>5</v>
      </c>
      <c r="T18" s="13" t="s">
        <v>6</v>
      </c>
      <c r="U18" s="28" t="s">
        <v>5</v>
      </c>
      <c r="V18" s="13" t="s">
        <v>6</v>
      </c>
      <c r="W18" s="28" t="s">
        <v>5</v>
      </c>
      <c r="X18" s="13" t="s">
        <v>6</v>
      </c>
      <c r="Y18" s="28" t="s">
        <v>5</v>
      </c>
      <c r="Z18" s="13" t="s">
        <v>6</v>
      </c>
      <c r="AA18" s="28" t="s">
        <v>5</v>
      </c>
      <c r="AB18" s="13" t="s">
        <v>6</v>
      </c>
      <c r="AC18" s="28" t="s">
        <v>5</v>
      </c>
      <c r="AD18" s="13" t="s">
        <v>6</v>
      </c>
      <c r="AE18" s="64" t="s">
        <v>5</v>
      </c>
      <c r="AF18" s="18"/>
      <c r="AG18" s="18"/>
      <c r="AH18" s="18"/>
      <c r="AI18" s="18"/>
      <c r="AJ18" s="18"/>
      <c r="AK18" s="18"/>
      <c r="AL18" s="18"/>
    </row>
    <row r="19" spans="1:38" ht="6.75" customHeight="1" thickBot="1" x14ac:dyDescent="0.35">
      <c r="B19" s="18"/>
      <c r="C19" s="18"/>
      <c r="D19" s="18"/>
      <c r="E19" s="19" t="s">
        <v>2</v>
      </c>
      <c r="F19" s="20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46"/>
      <c r="AF19" s="18"/>
      <c r="AG19" s="1"/>
      <c r="AH19" s="1"/>
      <c r="AI19" s="1"/>
      <c r="AJ19" s="1"/>
      <c r="AK19" s="1"/>
      <c r="AL19" s="18"/>
    </row>
    <row r="20" spans="1:38" ht="14.4" customHeight="1" x14ac:dyDescent="0.3">
      <c r="A20" s="21" t="s">
        <v>9</v>
      </c>
      <c r="B20" s="77" t="s">
        <v>21</v>
      </c>
      <c r="C20" s="77"/>
      <c r="D20" s="77"/>
      <c r="E20" s="23" t="s">
        <v>1</v>
      </c>
      <c r="F20" s="2"/>
      <c r="H20" s="24"/>
      <c r="I20" s="18"/>
      <c r="J20" s="24"/>
      <c r="K20" s="18"/>
      <c r="L20" s="24"/>
      <c r="M20" s="18"/>
      <c r="N20" s="24"/>
      <c r="O20" s="18"/>
      <c r="P20" s="24"/>
      <c r="Q20" s="18"/>
      <c r="R20" s="24"/>
      <c r="S20" s="18"/>
      <c r="T20" s="24"/>
      <c r="U20" s="18"/>
      <c r="V20" s="24"/>
      <c r="W20" s="18"/>
      <c r="X20" s="24"/>
      <c r="Y20" s="18"/>
      <c r="Z20" s="24"/>
      <c r="AA20" s="18"/>
      <c r="AB20" s="24"/>
      <c r="AC20" s="18"/>
      <c r="AD20" s="24"/>
      <c r="AG20" s="77" t="s">
        <v>19</v>
      </c>
      <c r="AH20" s="78"/>
      <c r="AI20" s="78"/>
      <c r="AJ20" s="66"/>
      <c r="AK20" s="65" t="s">
        <v>20</v>
      </c>
    </row>
    <row r="21" spans="1:38" ht="14.4" customHeight="1" x14ac:dyDescent="0.3">
      <c r="B21" s="79" t="s">
        <v>22</v>
      </c>
      <c r="C21" s="79"/>
      <c r="D21" s="79"/>
      <c r="AG21" s="80" t="s">
        <v>23</v>
      </c>
      <c r="AH21" s="80"/>
      <c r="AI21" s="80"/>
      <c r="AJ21" s="67"/>
      <c r="AK21" s="68">
        <f>IF(AK20="16°",1.59,1.52)</f>
        <v>1.52</v>
      </c>
    </row>
  </sheetData>
  <sheetProtection algorithmName="SHA-512" hashValue="grm17ZW91SP+ZxP+Riii7+dF25MivR0I+2c5okJ3fpeploALyXrxZmFjsN1sr6J0dX4o2m0ztjPsXfEk79BdDA==" saltValue="wK97efax8ZSSrFY1ySoHLw==" spinCount="100000" sheet="1" objects="1" scenarios="1" selectLockedCells="1"/>
  <mergeCells count="13">
    <mergeCell ref="AG20:AI20"/>
    <mergeCell ref="B20:D20"/>
    <mergeCell ref="B21:D21"/>
    <mergeCell ref="AG21:AI21"/>
    <mergeCell ref="H5:AD5"/>
    <mergeCell ref="AG2:AI2"/>
    <mergeCell ref="E8:E18"/>
    <mergeCell ref="B6:B7"/>
    <mergeCell ref="AG8:AI8"/>
    <mergeCell ref="AG5:AI5"/>
    <mergeCell ref="AG4:AI4"/>
    <mergeCell ref="AG3:AI3"/>
    <mergeCell ref="AG7:AI7"/>
  </mergeCells>
  <conditionalFormatting sqref="AK3">
    <cfRule type="cellIs" dxfId="1" priority="2" operator="greaterThan">
      <formula>1675</formula>
    </cfRule>
  </conditionalFormatting>
  <conditionalFormatting sqref="AK4">
    <cfRule type="cellIs" dxfId="0" priority="1" operator="greaterThan">
      <formula>1000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haltfläche 1">
              <controlPr defaultSize="0" print="0" autoFill="0" autoPict="0" macro="[0]!Button_Modulfeld_anpassen">
                <anchor moveWithCells="1" siz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iFIX-Belegplanung</vt:lpstr>
      <vt:lpstr>'iFIX-Belegplanung'!Druckbereich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Pusch (MSP)</dc:creator>
  <cp:lastModifiedBy>Dominik Pusch (MSP)</cp:lastModifiedBy>
  <dcterms:created xsi:type="dcterms:W3CDTF">2020-03-08T18:33:45Z</dcterms:created>
  <dcterms:modified xsi:type="dcterms:W3CDTF">2020-04-27T07:44:39Z</dcterms:modified>
</cp:coreProperties>
</file>